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MyChasePlan\"/>
    </mc:Choice>
  </mc:AlternateContent>
  <xr:revisionPtr revIDLastSave="0" documentId="13_ncr:1_{97E3E7AB-5CBA-4FAC-8150-0C16EF3D8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tected Sheet" sheetId="1" r:id="rId1"/>
    <sheet name="Unprotected Shee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K15" i="4"/>
  <c r="K19" i="4" s="1"/>
  <c r="J15" i="4"/>
  <c r="J15" i="1"/>
  <c r="J19" i="1" s="1"/>
  <c r="K15" i="1"/>
  <c r="K16" i="1" s="1"/>
  <c r="K18" i="1" s="1"/>
  <c r="I15" i="1"/>
  <c r="I19" i="1" s="1"/>
  <c r="I16" i="4" l="1"/>
  <c r="I18" i="4" s="1"/>
  <c r="I20" i="4" s="1"/>
  <c r="J19" i="4"/>
  <c r="J16" i="4"/>
  <c r="J18" i="4" s="1"/>
  <c r="J20" i="4" s="1"/>
  <c r="K20" i="1"/>
  <c r="K16" i="4"/>
  <c r="K18" i="4" s="1"/>
  <c r="K20" i="4" s="1"/>
  <c r="I19" i="4"/>
  <c r="I16" i="1"/>
  <c r="I18" i="1" s="1"/>
  <c r="I20" i="1" s="1"/>
  <c r="J16" i="1"/>
  <c r="J18" i="1" s="1"/>
  <c r="J20" i="1" s="1"/>
  <c r="K19" i="1"/>
</calcChain>
</file>

<file path=xl/sharedStrings.xml><?xml version="1.0" encoding="utf-8"?>
<sst xmlns="http://schemas.openxmlformats.org/spreadsheetml/2006/main" count="48" uniqueCount="25">
  <si>
    <t>Purchase Price</t>
  </si>
  <si>
    <t>Option #1</t>
  </si>
  <si>
    <t>Option #2</t>
  </si>
  <si>
    <t>Option #3</t>
  </si>
  <si>
    <t>Number of Payments</t>
  </si>
  <si>
    <t>Monthly Base Payment</t>
  </si>
  <si>
    <t>Monthly Fee</t>
  </si>
  <si>
    <t>Total Monthly Payment</t>
  </si>
  <si>
    <t>Total Fees</t>
  </si>
  <si>
    <t>Effective APR</t>
  </si>
  <si>
    <t>Plan Option #1</t>
  </si>
  <si>
    <t>Plan Option #2</t>
  </si>
  <si>
    <t>Plan Option #3</t>
  </si>
  <si>
    <t>White cells are calculated and cannot be edited.</t>
  </si>
  <si>
    <t>&lt;$500</t>
  </si>
  <si>
    <t>$501-$2000</t>
  </si>
  <si>
    <t>$2001-$5000</t>
  </si>
  <si>
    <t>$5001-$25000</t>
  </si>
  <si>
    <t>$25001-$30000</t>
  </si>
  <si>
    <t>The following purchase price levels determine the monthly payment options and included in the calculator.</t>
  </si>
  <si>
    <t>* $100 minimum</t>
  </si>
  <si>
    <t xml:space="preserve">This version is protected so users don't throw off the formulas. There's an unprotected version in the next tab. </t>
  </si>
  <si>
    <t>This version is unprotected so users can modify as you will. Download a fresh copy at the URL below</t>
  </si>
  <si>
    <t>https://www.retirebeforedad.com/chase-pay-over-time-fee-calculator/</t>
  </si>
  <si>
    <t>Instructions: Enter the info from your Chase Pay Over Time plan into the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</si>
</sst>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C3FF"/>
        <bgColor indexed="64"/>
      </patternFill>
    </fill>
    <fill>
      <patternFill patternType="solid">
        <fgColor rgb="FFBEE67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7" fontId="0" fillId="0" borderId="0" xfId="1" applyNumberFormat="1" applyFont="1" applyBorder="1" applyAlignment="1" applyProtection="1">
      <alignment horizontal="center"/>
    </xf>
    <xf numFmtId="7" fontId="0" fillId="0" borderId="5" xfId="1" applyNumberFormat="1" applyFont="1" applyBorder="1" applyAlignment="1" applyProtection="1">
      <alignment horizontal="center"/>
    </xf>
    <xf numFmtId="10" fontId="2" fillId="0" borderId="7" xfId="2" applyNumberFormat="1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44" fontId="2" fillId="3" borderId="2" xfId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7" fontId="0" fillId="3" borderId="0" xfId="1" applyNumberFormat="1" applyFont="1" applyFill="1" applyBorder="1" applyAlignment="1" applyProtection="1">
      <alignment horizontal="center"/>
      <protection locked="0"/>
    </xf>
    <xf numFmtId="7" fontId="0" fillId="3" borderId="5" xfId="1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7" fontId="0" fillId="0" borderId="5" xfId="0" applyNumberFormat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7" fontId="0" fillId="0" borderId="0" xfId="0" applyNumberForma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3" applyProtection="1">
      <protection locked="0"/>
    </xf>
    <xf numFmtId="10" fontId="2" fillId="0" borderId="6" xfId="2" applyNumberFormat="1" applyFont="1" applyBorder="1" applyAlignment="1" applyProtection="1">
      <alignment horizontal="center"/>
    </xf>
    <xf numFmtId="10" fontId="2" fillId="0" borderId="10" xfId="2" applyNumberFormat="1" applyFont="1" applyBorder="1" applyAlignment="1" applyProtection="1">
      <alignment horizontal="center"/>
    </xf>
    <xf numFmtId="0" fontId="5" fillId="0" borderId="0" xfId="0" applyFont="1" applyProtection="1"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tirebeforedad.com/chase-pay-over-time-fee-calculato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etirebeforedad.com/my-chase-plan-fee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zoomScale="110" zoomScaleNormal="110" workbookViewId="0"/>
  </sheetViews>
  <sheetFormatPr defaultRowHeight="15" x14ac:dyDescent="0.25"/>
  <cols>
    <col min="1" max="7" width="9.140625" style="5"/>
    <col min="8" max="8" width="22" style="5" bestFit="1" customWidth="1"/>
    <col min="9" max="11" width="17.7109375" style="5" customWidth="1"/>
    <col min="12" max="16" width="9.140625" style="5"/>
    <col min="17" max="17" width="13.85546875" style="5" bestFit="1" customWidth="1"/>
    <col min="18" max="20" width="11.85546875" style="5" customWidth="1"/>
    <col min="21" max="16384" width="9.140625" style="5"/>
  </cols>
  <sheetData>
    <row r="1" spans="1:20" ht="15" customHeight="1" x14ac:dyDescent="0.25">
      <c r="Q1" s="32" t="s">
        <v>19</v>
      </c>
      <c r="R1" s="32"/>
      <c r="S1" s="32"/>
      <c r="T1" s="32"/>
    </row>
    <row r="2" spans="1:20" ht="15" customHeight="1" x14ac:dyDescent="0.25">
      <c r="Q2" s="32"/>
      <c r="R2" s="32"/>
      <c r="S2" s="32"/>
      <c r="T2" s="32"/>
    </row>
    <row r="3" spans="1:20" ht="15" customHeight="1" x14ac:dyDescent="0.25">
      <c r="Q3" s="32"/>
      <c r="R3" s="32"/>
      <c r="S3" s="32"/>
      <c r="T3" s="32"/>
    </row>
    <row r="4" spans="1:20" x14ac:dyDescent="0.25">
      <c r="A4" s="4"/>
      <c r="Q4" s="33"/>
      <c r="R4" s="33"/>
      <c r="S4" s="33"/>
      <c r="T4" s="33"/>
    </row>
    <row r="5" spans="1:20" x14ac:dyDescent="0.25">
      <c r="A5" s="4"/>
      <c r="Q5" s="22"/>
      <c r="R5" s="23" t="s">
        <v>1</v>
      </c>
      <c r="S5" s="23" t="s">
        <v>2</v>
      </c>
      <c r="T5" s="23" t="s">
        <v>3</v>
      </c>
    </row>
    <row r="6" spans="1:20" x14ac:dyDescent="0.25">
      <c r="Q6" s="22" t="s">
        <v>14</v>
      </c>
      <c r="R6" s="23">
        <v>3</v>
      </c>
      <c r="S6" s="23">
        <v>6</v>
      </c>
      <c r="T6" s="23">
        <v>12</v>
      </c>
    </row>
    <row r="7" spans="1:20" x14ac:dyDescent="0.25">
      <c r="Q7" s="22" t="s">
        <v>15</v>
      </c>
      <c r="R7" s="23">
        <v>6</v>
      </c>
      <c r="S7" s="23">
        <v>12</v>
      </c>
      <c r="T7" s="23">
        <v>18</v>
      </c>
    </row>
    <row r="8" spans="1:20" x14ac:dyDescent="0.25">
      <c r="Q8" s="22" t="s">
        <v>16</v>
      </c>
      <c r="R8" s="23">
        <v>6</v>
      </c>
      <c r="S8" s="23">
        <v>12</v>
      </c>
      <c r="T8" s="23">
        <v>24</v>
      </c>
    </row>
    <row r="9" spans="1:20" x14ac:dyDescent="0.25">
      <c r="Q9" s="22" t="s">
        <v>17</v>
      </c>
      <c r="R9" s="23">
        <v>12</v>
      </c>
      <c r="S9" s="23">
        <v>18</v>
      </c>
      <c r="T9" s="23">
        <v>24</v>
      </c>
    </row>
    <row r="10" spans="1:20" x14ac:dyDescent="0.25">
      <c r="H10" s="31" t="s">
        <v>24</v>
      </c>
      <c r="I10" s="31"/>
      <c r="J10" s="31"/>
      <c r="K10" s="31"/>
      <c r="Q10" s="22" t="s">
        <v>18</v>
      </c>
      <c r="R10" s="23"/>
      <c r="S10" s="23">
        <v>18</v>
      </c>
      <c r="T10" s="23">
        <v>24</v>
      </c>
    </row>
    <row r="11" spans="1:20" x14ac:dyDescent="0.25">
      <c r="H11" s="31" t="s">
        <v>13</v>
      </c>
      <c r="I11" s="31"/>
      <c r="J11" s="31"/>
      <c r="K11" s="31"/>
    </row>
    <row r="13" spans="1:20" x14ac:dyDescent="0.25">
      <c r="H13" s="6" t="s">
        <v>0</v>
      </c>
      <c r="I13" s="7">
        <v>100</v>
      </c>
      <c r="J13" s="8" t="s">
        <v>20</v>
      </c>
      <c r="K13" s="9"/>
    </row>
    <row r="14" spans="1:20" x14ac:dyDescent="0.25">
      <c r="H14" s="10"/>
      <c r="I14" s="16" t="s">
        <v>10</v>
      </c>
      <c r="J14" s="16" t="s">
        <v>11</v>
      </c>
      <c r="K14" s="11" t="s">
        <v>12</v>
      </c>
    </row>
    <row r="15" spans="1:20" x14ac:dyDescent="0.25">
      <c r="H15" s="10" t="s">
        <v>4</v>
      </c>
      <c r="I15" s="24" t="str">
        <f>IF(OR(I13&gt;25000,I13&lt;100)," ",IF(I13&gt;5000,"12",IF(I13&gt;500,"6","3")))</f>
        <v>3</v>
      </c>
      <c r="J15" s="24" t="str">
        <f>IF(I13&lt;100," ",IF(I13&gt;5000,"18",IF(I13&gt;500,"12","6")))</f>
        <v>6</v>
      </c>
      <c r="K15" s="25" t="str">
        <f>IF(I13&lt;100," ",IF(I13&gt;2000,"24",IF(I13&gt;500,"18","12")))</f>
        <v>12</v>
      </c>
    </row>
    <row r="16" spans="1:20" x14ac:dyDescent="0.25">
      <c r="H16" s="10" t="s">
        <v>5</v>
      </c>
      <c r="I16" s="1">
        <f>IF(I15=" "," ",$I$13/I15)</f>
        <v>33.333333333333336</v>
      </c>
      <c r="J16" s="1">
        <f>$I$13/J15</f>
        <v>16.666666666666668</v>
      </c>
      <c r="K16" s="2">
        <f>$I$13/K15</f>
        <v>8.3333333333333339</v>
      </c>
    </row>
    <row r="17" spans="8:11" x14ac:dyDescent="0.25">
      <c r="H17" s="10" t="s">
        <v>6</v>
      </c>
      <c r="I17" s="12"/>
      <c r="J17" s="12"/>
      <c r="K17" s="13"/>
    </row>
    <row r="18" spans="8:11" x14ac:dyDescent="0.25">
      <c r="H18" s="10" t="s">
        <v>7</v>
      </c>
      <c r="I18" s="17">
        <f>IF(I15=" "," ",I16+I17)</f>
        <v>33.333333333333336</v>
      </c>
      <c r="J18" s="17">
        <f>J16+J17</f>
        <v>16.666666666666668</v>
      </c>
      <c r="K18" s="15">
        <f>K16+K17</f>
        <v>8.3333333333333339</v>
      </c>
    </row>
    <row r="19" spans="8:11" ht="15.75" thickBot="1" x14ac:dyDescent="0.3">
      <c r="H19" s="10" t="s">
        <v>8</v>
      </c>
      <c r="I19" s="17">
        <f>IF(I15=" "," ",I17*I15)</f>
        <v>0</v>
      </c>
      <c r="J19" s="17">
        <f>J17*J15</f>
        <v>0</v>
      </c>
      <c r="K19" s="15">
        <f>K17*K15</f>
        <v>0</v>
      </c>
    </row>
    <row r="20" spans="8:11" ht="15.75" thickBot="1" x14ac:dyDescent="0.3">
      <c r="H20" s="14" t="s">
        <v>9</v>
      </c>
      <c r="I20" s="27">
        <f>RATE(I15,-I18,$I$13, 0)*12</f>
        <v>1.2090624465035932E-8</v>
      </c>
      <c r="J20" s="28">
        <f>RATE(J15,-J18,$I$13, 0)*12</f>
        <v>-4.1700626261359848E-8</v>
      </c>
      <c r="K20" s="3">
        <f>RATE(K15,-K18,$I$13, 0)*12</f>
        <v>-2.9509957657360546E-8</v>
      </c>
    </row>
    <row r="25" spans="8:11" x14ac:dyDescent="0.25">
      <c r="H25" s="5" t="s">
        <v>21</v>
      </c>
    </row>
    <row r="26" spans="8:11" x14ac:dyDescent="0.25">
      <c r="H26" s="26" t="s">
        <v>23</v>
      </c>
    </row>
  </sheetData>
  <sheetProtection algorithmName="SHA-512" hashValue="FjHkDl95THhci/D5ZxTyc6Kpf3TgbX3K1xI/avl/hTlMJ96Bd2TDfQmqarnG7Am7Iy+3eRFaEt1sVYmPd11KnA==" saltValue="VH3+UPgRi6AIbcbpLgnFnA==" spinCount="100000" sheet="1" objects="1" scenarios="1" formatCells="0" formatColumns="0" formatRows="0" insertColumns="0" insertRows="0" insertHyperlinks="0" deleteColumns="0" deleteRows="0" sort="0"/>
  <mergeCells count="3">
    <mergeCell ref="H10:K10"/>
    <mergeCell ref="H11:K11"/>
    <mergeCell ref="Q1:T4"/>
  </mergeCells>
  <dataValidations count="1">
    <dataValidation type="decimal" operator="greaterThan" allowBlank="1" showInputMessage="1" showErrorMessage="1" error="Value must be greater than $99.99." sqref="I13" xr:uid="{12F78E29-B801-4D3E-BA83-672F2CC9BA57}">
      <formula1>99.99</formula1>
    </dataValidation>
  </dataValidations>
  <hyperlinks>
    <hyperlink ref="H26" r:id="rId1" xr:uid="{C6CA8430-EFA8-4542-A92B-44C4FE895E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9D3C-4394-4E98-874B-3CAC4D5A258E}">
  <dimension ref="A1:W38"/>
  <sheetViews>
    <sheetView showGridLines="0" zoomScale="110" zoomScaleNormal="110" workbookViewId="0"/>
  </sheetViews>
  <sheetFormatPr defaultRowHeight="15" x14ac:dyDescent="0.25"/>
  <cols>
    <col min="1" max="7" width="9.140625" style="5"/>
    <col min="8" max="8" width="22" style="5" bestFit="1" customWidth="1"/>
    <col min="9" max="11" width="17.7109375" style="5" customWidth="1"/>
    <col min="12" max="16" width="9.140625" style="5"/>
    <col min="17" max="17" width="13.85546875" style="5" bestFit="1" customWidth="1"/>
    <col min="18" max="20" width="11.85546875" style="5" customWidth="1"/>
    <col min="21" max="16384" width="9.140625" style="5"/>
  </cols>
  <sheetData>
    <row r="1" spans="1:20" ht="15" customHeight="1" x14ac:dyDescent="0.25">
      <c r="Q1" s="32" t="s">
        <v>19</v>
      </c>
      <c r="R1" s="32"/>
      <c r="S1" s="32"/>
      <c r="T1" s="32"/>
    </row>
    <row r="2" spans="1:20" ht="15" customHeight="1" x14ac:dyDescent="0.25">
      <c r="Q2" s="32"/>
      <c r="R2" s="32"/>
      <c r="S2" s="32"/>
      <c r="T2" s="32"/>
    </row>
    <row r="3" spans="1:20" x14ac:dyDescent="0.25">
      <c r="A3" s="4"/>
      <c r="Q3" s="33"/>
      <c r="R3" s="33"/>
      <c r="S3" s="33"/>
      <c r="T3" s="33"/>
    </row>
    <row r="4" spans="1:20" x14ac:dyDescent="0.25">
      <c r="A4" s="4"/>
      <c r="Q4" s="30"/>
      <c r="R4" s="30"/>
      <c r="S4" s="30"/>
      <c r="T4" s="30"/>
    </row>
    <row r="5" spans="1:20" x14ac:dyDescent="0.25">
      <c r="A5" s="4"/>
      <c r="Q5" s="18"/>
      <c r="R5" s="19" t="s">
        <v>1</v>
      </c>
      <c r="S5" s="19" t="s">
        <v>2</v>
      </c>
      <c r="T5" s="19" t="s">
        <v>3</v>
      </c>
    </row>
    <row r="6" spans="1:20" x14ac:dyDescent="0.25">
      <c r="Q6" s="18" t="s">
        <v>14</v>
      </c>
      <c r="R6" s="19">
        <v>3</v>
      </c>
      <c r="S6" s="19">
        <v>6</v>
      </c>
      <c r="T6" s="19">
        <v>12</v>
      </c>
    </row>
    <row r="7" spans="1:20" x14ac:dyDescent="0.25">
      <c r="Q7" s="18" t="s">
        <v>15</v>
      </c>
      <c r="R7" s="19">
        <v>6</v>
      </c>
      <c r="S7" s="19">
        <v>12</v>
      </c>
      <c r="T7" s="19">
        <v>18</v>
      </c>
    </row>
    <row r="8" spans="1:20" x14ac:dyDescent="0.25">
      <c r="Q8" s="18" t="s">
        <v>16</v>
      </c>
      <c r="R8" s="19">
        <v>6</v>
      </c>
      <c r="S8" s="19">
        <v>12</v>
      </c>
      <c r="T8" s="19">
        <v>24</v>
      </c>
    </row>
    <row r="9" spans="1:20" x14ac:dyDescent="0.25">
      <c r="Q9" s="18" t="s">
        <v>17</v>
      </c>
      <c r="R9" s="19">
        <v>12</v>
      </c>
      <c r="S9" s="19">
        <v>18</v>
      </c>
      <c r="T9" s="19">
        <v>24</v>
      </c>
    </row>
    <row r="10" spans="1:20" x14ac:dyDescent="0.25">
      <c r="H10" s="31" t="s">
        <v>24</v>
      </c>
      <c r="I10" s="31"/>
      <c r="J10" s="31"/>
      <c r="K10" s="31"/>
      <c r="Q10" s="18" t="s">
        <v>18</v>
      </c>
      <c r="R10" s="19"/>
      <c r="S10" s="19">
        <v>18</v>
      </c>
      <c r="T10" s="19">
        <v>24</v>
      </c>
    </row>
    <row r="11" spans="1:20" x14ac:dyDescent="0.25">
      <c r="H11" s="31" t="s">
        <v>13</v>
      </c>
      <c r="I11" s="31"/>
      <c r="J11" s="31"/>
      <c r="K11" s="31"/>
    </row>
    <row r="13" spans="1:20" x14ac:dyDescent="0.25">
      <c r="H13" s="6" t="s">
        <v>0</v>
      </c>
      <c r="I13" s="7">
        <v>100</v>
      </c>
      <c r="J13" s="8" t="s">
        <v>20</v>
      </c>
      <c r="K13" s="9"/>
    </row>
    <row r="14" spans="1:20" x14ac:dyDescent="0.25">
      <c r="H14" s="10"/>
      <c r="I14" s="16" t="s">
        <v>10</v>
      </c>
      <c r="J14" s="16" t="s">
        <v>11</v>
      </c>
      <c r="K14" s="11" t="s">
        <v>12</v>
      </c>
    </row>
    <row r="15" spans="1:20" x14ac:dyDescent="0.25">
      <c r="H15" s="10" t="s">
        <v>4</v>
      </c>
      <c r="I15" s="20" t="str">
        <f>IF(OR(I13&gt;25000,I13&lt;100)," ",IF(I13&gt;5000,"12",IF(I13&gt;500,"6","3")))</f>
        <v>3</v>
      </c>
      <c r="J15" s="20" t="str">
        <f>IF(I13&lt;100," ",IF(I13&gt;5000,"18",IF(I13&gt;500,"12","6")))</f>
        <v>6</v>
      </c>
      <c r="K15" s="21" t="str">
        <f>IF(I13&lt;100," ",IF(I13&gt;2000,"24",IF(I13&gt;500,"18","12")))</f>
        <v>12</v>
      </c>
    </row>
    <row r="16" spans="1:20" x14ac:dyDescent="0.25">
      <c r="H16" s="10" t="s">
        <v>5</v>
      </c>
      <c r="I16" s="1">
        <f>IF(I15=" "," ",$I$13/I15)</f>
        <v>33.333333333333336</v>
      </c>
      <c r="J16" s="1">
        <f>$I$13/J15</f>
        <v>16.666666666666668</v>
      </c>
      <c r="K16" s="2">
        <f>$I$13/K15</f>
        <v>8.3333333333333339</v>
      </c>
    </row>
    <row r="17" spans="8:11" x14ac:dyDescent="0.25">
      <c r="H17" s="10" t="s">
        <v>6</v>
      </c>
      <c r="I17" s="12"/>
      <c r="J17" s="12"/>
      <c r="K17" s="13"/>
    </row>
    <row r="18" spans="8:11" x14ac:dyDescent="0.25">
      <c r="H18" s="10" t="s">
        <v>7</v>
      </c>
      <c r="I18" s="17">
        <f>IF(I15=" "," ",I16+I17)</f>
        <v>33.333333333333336</v>
      </c>
      <c r="J18" s="17">
        <f>J16+J17</f>
        <v>16.666666666666668</v>
      </c>
      <c r="K18" s="15">
        <f>K16+K17</f>
        <v>8.3333333333333339</v>
      </c>
    </row>
    <row r="19" spans="8:11" ht="15.75" thickBot="1" x14ac:dyDescent="0.3">
      <c r="H19" s="10" t="s">
        <v>8</v>
      </c>
      <c r="I19" s="17">
        <f>IF(I15=" "," ",I17*I15)</f>
        <v>0</v>
      </c>
      <c r="J19" s="17">
        <f>J17*J15</f>
        <v>0</v>
      </c>
      <c r="K19" s="15">
        <f>K17*K15</f>
        <v>0</v>
      </c>
    </row>
    <row r="20" spans="8:11" ht="15.75" thickBot="1" x14ac:dyDescent="0.3">
      <c r="H20" s="14" t="s">
        <v>9</v>
      </c>
      <c r="I20" s="28">
        <f>RATE(I15,-I18,$I$13, 0)*12</f>
        <v>1.2090624465035932E-8</v>
      </c>
      <c r="J20" s="28">
        <f>RATE(J15,-J18,$I$13, 0)*12</f>
        <v>-4.1700626261359848E-8</v>
      </c>
      <c r="K20" s="28">
        <f>RATE(K15,-K18,$I$13, 0)*12</f>
        <v>-2.9509957657360546E-8</v>
      </c>
    </row>
    <row r="25" spans="8:11" x14ac:dyDescent="0.25">
      <c r="H25" s="5" t="s">
        <v>22</v>
      </c>
    </row>
    <row r="26" spans="8:11" x14ac:dyDescent="0.25">
      <c r="H26" s="26" t="s">
        <v>23</v>
      </c>
    </row>
    <row r="38" spans="23:23" x14ac:dyDescent="0.25">
      <c r="W38" s="29">
        <v>1</v>
      </c>
    </row>
  </sheetData>
  <mergeCells count="3">
    <mergeCell ref="Q1:T3"/>
    <mergeCell ref="H10:K10"/>
    <mergeCell ref="H11:K11"/>
  </mergeCells>
  <dataValidations count="1">
    <dataValidation type="decimal" operator="greaterThan" allowBlank="1" showInputMessage="1" showErrorMessage="1" error="Value must be greater than $99.99." sqref="I13" xr:uid="{47A7F01C-42A5-405F-AB91-9933C7209892}">
      <formula1>99.99</formula1>
    </dataValidation>
  </dataValidations>
  <hyperlinks>
    <hyperlink ref="H26" r:id="rId1" display="https://www.retirebeforedad.com/my-chase-plan-fee-calculator/" xr:uid="{52F64539-7F7C-4486-90D7-DA06DD9CB460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Sheet</vt:lpstr>
      <vt:lpstr>Unprotected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Stephens</dc:creator>
  <cp:lastModifiedBy>Craig Stephens</cp:lastModifiedBy>
  <dcterms:created xsi:type="dcterms:W3CDTF">2015-06-05T18:17:20Z</dcterms:created>
  <dcterms:modified xsi:type="dcterms:W3CDTF">2024-09-27T16:42:56Z</dcterms:modified>
</cp:coreProperties>
</file>